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Commercial Bid Indicative Price" sheetId="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3" l="1"/>
  <c r="N20" i="3" s="1"/>
  <c r="M35" i="3"/>
  <c r="M16" i="3"/>
  <c r="N16" i="3" s="1"/>
  <c r="M19" i="3"/>
  <c r="N19" i="3" s="1"/>
  <c r="M32" i="3"/>
  <c r="M31" i="3"/>
  <c r="M23" i="3"/>
  <c r="M24" i="3"/>
  <c r="M25" i="3"/>
  <c r="M26" i="3"/>
  <c r="M27" i="3"/>
  <c r="M28" i="3"/>
  <c r="M29" i="3"/>
  <c r="M30" i="3"/>
  <c r="M33" i="3"/>
  <c r="M34" i="3"/>
  <c r="M22" i="3"/>
  <c r="M17" i="3" l="1"/>
  <c r="N17" i="3" s="1"/>
  <c r="M18" i="3"/>
  <c r="N18" i="3" s="1"/>
  <c r="M9" i="3" l="1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M8" i="3"/>
  <c r="N8" i="3" s="1"/>
  <c r="M7" i="3"/>
  <c r="N15" i="3" l="1"/>
  <c r="M36" i="3"/>
  <c r="N7" i="3"/>
  <c r="H6" i="3"/>
  <c r="I6" i="3"/>
  <c r="J6" i="3"/>
  <c r="K6" i="3"/>
  <c r="L6" i="3"/>
  <c r="N35" i="3" l="1"/>
  <c r="N32" i="3"/>
  <c r="N31" i="3"/>
  <c r="N34" i="3"/>
  <c r="N33" i="3"/>
  <c r="N30" i="3"/>
  <c r="N25" i="3"/>
  <c r="N28" i="3"/>
  <c r="N27" i="3"/>
  <c r="N29" i="3"/>
  <c r="N26" i="3"/>
  <c r="N24" i="3"/>
  <c r="N23" i="3"/>
  <c r="N22" i="3"/>
  <c r="N36" i="3" l="1"/>
  <c r="N37" i="3" s="1"/>
</calcChain>
</file>

<file path=xl/sharedStrings.xml><?xml version="1.0" encoding="utf-8"?>
<sst xmlns="http://schemas.openxmlformats.org/spreadsheetml/2006/main" count="204" uniqueCount="80">
  <si>
    <t>Item</t>
  </si>
  <si>
    <t>Desc</t>
  </si>
  <si>
    <t>2nd Year</t>
  </si>
  <si>
    <t>3rd Year</t>
  </si>
  <si>
    <t>4th Year</t>
  </si>
  <si>
    <t>5th Year</t>
  </si>
  <si>
    <t>Discount Factor @10%</t>
  </si>
  <si>
    <t xml:space="preserve">Name of the Bidder: </t>
  </si>
  <si>
    <t>Place :</t>
  </si>
  <si>
    <t>Authorized Signatory</t>
  </si>
  <si>
    <t>Name :</t>
  </si>
  <si>
    <t>Date :</t>
  </si>
  <si>
    <t>Designation :</t>
  </si>
  <si>
    <t>PV(Rs)</t>
  </si>
  <si>
    <t>Total(Rs)</t>
  </si>
  <si>
    <t>1st Year</t>
  </si>
  <si>
    <t>Grand Indicative Cost (NPV) - Figure to be Quoted in Online Reverse Auction</t>
  </si>
  <si>
    <t>Grand Indicative Cost</t>
  </si>
  <si>
    <t xml:space="preserve"> Refer  Business Rules for Online Reverse Auction</t>
  </si>
  <si>
    <t>Qty</t>
  </si>
  <si>
    <t>Life Insurance Corporation of India – RFP/Tender for onboarding System Integrator (SI) to Implement Threat Detection and Incident Response Tools</t>
  </si>
  <si>
    <t>COMMERCIAL BID (Indicative Pricing)</t>
  </si>
  <si>
    <t>On Delivery</t>
  </si>
  <si>
    <t>OEM</t>
  </si>
  <si>
    <t>Make/Model</t>
  </si>
  <si>
    <t>X</t>
  </si>
  <si>
    <t>As per RFP</t>
  </si>
  <si>
    <t>NBAD/NDR Solution inclusive of all components (software, licenses, other equipments, etc. and its implementation) as per technical specifications</t>
  </si>
  <si>
    <t>UEBA Solution inclusive of all components (software, licenses, other equipments, etc. and its implementation) as per technical specifications</t>
  </si>
  <si>
    <t>SOAR Solution inclusive of all components (software, licenses, other equipments, etc. and its implementation) as per technical specifications</t>
  </si>
  <si>
    <t>SIEM Solution inclusive of all components (software, licenses, other equipments, etc. and its implementation) as per technical specifications</t>
  </si>
  <si>
    <t>PCAP Solution inclusive of all components (software, licenses, other equipments, etc. and its implementation) as per technical specifications</t>
  </si>
  <si>
    <t>CTI Solution inclusive of all components (software, licenses, other equipments, etc. and its implementation) as per technical specifications</t>
  </si>
  <si>
    <t>EDR Solution inclusive of all components (software, licenses, other equipments, etc. and its implementation) as per technical specifications</t>
  </si>
  <si>
    <t>Direct Premium Support with 24x7x365 with OEM. Vendor to provide this support for all of above components</t>
  </si>
  <si>
    <t>On-Site Resource Support as per count and shift mentioned in RFP</t>
  </si>
  <si>
    <t>OEM Audit</t>
  </si>
  <si>
    <t>a</t>
  </si>
  <si>
    <t>b</t>
  </si>
  <si>
    <t>c</t>
  </si>
  <si>
    <t>e</t>
  </si>
  <si>
    <t>d</t>
  </si>
  <si>
    <t>i</t>
  </si>
  <si>
    <t>f</t>
  </si>
  <si>
    <t>g</t>
  </si>
  <si>
    <t>h</t>
  </si>
  <si>
    <t>j</t>
  </si>
  <si>
    <t>k</t>
  </si>
  <si>
    <t>Ref : LIC-CO/IT-BPR/NW/RFP/2023-2024/TDIR dated 18 December 2023</t>
  </si>
  <si>
    <t>Custom Parsers</t>
  </si>
  <si>
    <t>SOC Manager</t>
  </si>
  <si>
    <t>L3</t>
  </si>
  <si>
    <t>L2</t>
  </si>
  <si>
    <t>L1</t>
  </si>
  <si>
    <t>Forensic Analyst</t>
  </si>
  <si>
    <t>Threat Hunter</t>
  </si>
  <si>
    <t>SOAR Playbook Expert</t>
  </si>
  <si>
    <t>SOC Analyst</t>
  </si>
  <si>
    <t>Threat Intelligence platform Analyst</t>
  </si>
  <si>
    <t>EDR Analyst</t>
  </si>
  <si>
    <t>Shift</t>
  </si>
  <si>
    <t>General Shift (8x5)</t>
  </si>
  <si>
    <t>General Shift (8x5) at dedicated locations across India</t>
  </si>
  <si>
    <t>Dashboard Experts</t>
  </si>
  <si>
    <t>120 hours in a year on need only basis</t>
  </si>
  <si>
    <t>Level</t>
  </si>
  <si>
    <t>2 Resources in each shift</t>
  </si>
  <si>
    <t>3 Resources in each shift</t>
  </si>
  <si>
    <t>Security Engineer with 3 Years of experience of UEBA</t>
  </si>
  <si>
    <t>Security Engineer with 3 Years of experience of NBAD</t>
  </si>
  <si>
    <t>Security Engineer with 3 Years of experience of PCAP</t>
  </si>
  <si>
    <t>Display Panel/TV (4K UHD, IPS 65 Inch 600NIT) with 5 year warranty including all components required for its setup</t>
  </si>
  <si>
    <t>l</t>
  </si>
  <si>
    <t>m</t>
  </si>
  <si>
    <t>Bidder to Check the Correctness of the  Grand Indicative Cost and NPV Computation, the provided template and formulae are only suggestive /facilitators for computation.</t>
  </si>
  <si>
    <t>Hardware required for smooth functining of all in-scope solutions</t>
  </si>
  <si>
    <t>n</t>
  </si>
  <si>
    <t>Infra Admin</t>
  </si>
  <si>
    <t>Support for Existing SIEM (License, Hardware AMC, Resources)</t>
  </si>
  <si>
    <t>CTH Solution inclusive of all components, if applicable, (software, licenses, other equipments, etc. and its implementation) as per technical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</si>
</sst>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34">
    <xf numFmtId="0" fontId="0" fillId="0" borderId="0" xfId="0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center"/>
    </xf>
    <xf numFmtId="0" fontId="7" fillId="0" borderId="2" xfId="1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right" vertical="center" wrapText="1"/>
    </xf>
    <xf numFmtId="1" fontId="7" fillId="0" borderId="2" xfId="1" applyNumberFormat="1" applyFont="1" applyBorder="1" applyAlignment="1" applyProtection="1">
      <alignment horizontal="right" vertical="center" wrapText="1"/>
    </xf>
    <xf numFmtId="1" fontId="7" fillId="3" borderId="2" xfId="1" applyNumberFormat="1" applyFont="1" applyFill="1" applyBorder="1" applyAlignment="1" applyProtection="1">
      <alignment horizontal="right" vertical="center" wrapText="1"/>
    </xf>
    <xf numFmtId="164" fontId="8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vertical="center" wrapText="1"/>
      <protection locked="0"/>
    </xf>
    <xf numFmtId="3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8" fillId="5" borderId="2" xfId="0" applyFont="1" applyFill="1" applyBorder="1" applyAlignment="1" applyProtection="1">
      <alignment horizontal="center" vertical="top"/>
    </xf>
    <xf numFmtId="0" fontId="7" fillId="0" borderId="2" xfId="1" applyFont="1" applyBorder="1" applyAlignment="1" applyProtection="1">
      <alignment horizontal="center" vertical="center"/>
    </xf>
    <xf numFmtId="1" fontId="6" fillId="2" borderId="2" xfId="1" applyNumberFormat="1" applyFont="1" applyFill="1" applyBorder="1" applyAlignment="1" applyProtection="1">
      <alignment horizontal="right" vertical="center" wrapText="1"/>
    </xf>
    <xf numFmtId="0" fontId="8" fillId="5" borderId="2" xfId="0" applyFont="1" applyFill="1" applyBorder="1" applyAlignment="1" applyProtection="1">
      <alignment horizontal="center" vertical="top"/>
    </xf>
    <xf numFmtId="0" fontId="6" fillId="6" borderId="2" xfId="1" applyFont="1" applyFill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top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showGridLines="0" tabSelected="1" zoomScale="70" zoomScaleNormal="70" workbookViewId="0">
      <selection activeCell="G30" sqref="G30"/>
    </sheetView>
  </sheetViews>
  <sheetFormatPr defaultColWidth="9.140625" defaultRowHeight="12" x14ac:dyDescent="0.25"/>
  <cols>
    <col min="1" max="1" width="2.7109375" style="1" customWidth="1"/>
    <col min="2" max="2" width="5.140625" style="1" bestFit="1" customWidth="1"/>
    <col min="3" max="3" width="86" style="1" customWidth="1"/>
    <col min="4" max="4" width="32.28515625" style="1" customWidth="1"/>
    <col min="5" max="5" width="31.85546875" style="1" customWidth="1"/>
    <col min="6" max="6" width="15.7109375" style="1" customWidth="1"/>
    <col min="7" max="7" width="24.28515625" style="1" customWidth="1"/>
    <col min="8" max="14" width="20.7109375" style="1" customWidth="1"/>
    <col min="15" max="16384" width="9.140625" style="1"/>
  </cols>
  <sheetData>
    <row r="1" spans="2:14" ht="15.75" x14ac:dyDescent="0.25">
      <c r="B1" s="28" t="s">
        <v>48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15.75" x14ac:dyDescent="0.25">
      <c r="B2" s="29" t="s">
        <v>20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 ht="15" x14ac:dyDescent="0.25">
      <c r="B3" s="32" t="s">
        <v>7</v>
      </c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14" ht="15" x14ac:dyDescent="0.25">
      <c r="B4" s="30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2:14" s="2" customFormat="1" ht="15" x14ac:dyDescent="0.25">
      <c r="B5" s="31" t="s">
        <v>0</v>
      </c>
      <c r="C5" s="17" t="s">
        <v>1</v>
      </c>
      <c r="D5" s="31" t="s">
        <v>23</v>
      </c>
      <c r="E5" s="31" t="s">
        <v>24</v>
      </c>
      <c r="F5" s="31" t="s">
        <v>19</v>
      </c>
      <c r="G5" s="31" t="s">
        <v>22</v>
      </c>
      <c r="H5" s="17" t="s">
        <v>15</v>
      </c>
      <c r="I5" s="17" t="s">
        <v>2</v>
      </c>
      <c r="J5" s="17" t="s">
        <v>3</v>
      </c>
      <c r="K5" s="17" t="s">
        <v>4</v>
      </c>
      <c r="L5" s="17" t="s">
        <v>5</v>
      </c>
      <c r="M5" s="31" t="s">
        <v>14</v>
      </c>
      <c r="N5" s="31" t="s">
        <v>13</v>
      </c>
    </row>
    <row r="6" spans="2:14" ht="15" x14ac:dyDescent="0.25">
      <c r="B6" s="31"/>
      <c r="C6" s="4" t="s">
        <v>6</v>
      </c>
      <c r="D6" s="31"/>
      <c r="E6" s="31"/>
      <c r="F6" s="31"/>
      <c r="G6" s="31"/>
      <c r="H6" s="11">
        <f>1/1.1</f>
        <v>0.90909090909090906</v>
      </c>
      <c r="I6" s="11">
        <f>1/(1.1)^2</f>
        <v>0.82644628099173545</v>
      </c>
      <c r="J6" s="11">
        <f>1/(1.1)^3</f>
        <v>0.75131480090157754</v>
      </c>
      <c r="K6" s="11">
        <f>1/(1.1)^4</f>
        <v>0.68301345536507052</v>
      </c>
      <c r="L6" s="11">
        <f>1/(1.1)^5</f>
        <v>0.62092132305915493</v>
      </c>
      <c r="M6" s="31"/>
      <c r="N6" s="31"/>
    </row>
    <row r="7" spans="2:14" ht="28.5" x14ac:dyDescent="0.25">
      <c r="B7" s="18">
        <v>1</v>
      </c>
      <c r="C7" s="4" t="s">
        <v>30</v>
      </c>
      <c r="D7" s="15"/>
      <c r="E7" s="15"/>
      <c r="F7" s="14" t="s">
        <v>26</v>
      </c>
      <c r="G7" s="16"/>
      <c r="H7" s="9" t="s">
        <v>25</v>
      </c>
      <c r="I7" s="9" t="s">
        <v>25</v>
      </c>
      <c r="J7" s="9" t="s">
        <v>25</v>
      </c>
      <c r="K7" s="9" t="s">
        <v>25</v>
      </c>
      <c r="L7" s="9" t="s">
        <v>25</v>
      </c>
      <c r="M7" s="9">
        <f>G7</f>
        <v>0</v>
      </c>
      <c r="N7" s="9">
        <f>M7</f>
        <v>0</v>
      </c>
    </row>
    <row r="8" spans="2:14" ht="28.5" x14ac:dyDescent="0.25">
      <c r="B8" s="18">
        <v>2</v>
      </c>
      <c r="C8" s="4" t="s">
        <v>29</v>
      </c>
      <c r="D8" s="15"/>
      <c r="E8" s="15"/>
      <c r="F8" s="14" t="s">
        <v>26</v>
      </c>
      <c r="G8" s="16"/>
      <c r="H8" s="9" t="s">
        <v>25</v>
      </c>
      <c r="I8" s="9" t="s">
        <v>25</v>
      </c>
      <c r="J8" s="9" t="s">
        <v>25</v>
      </c>
      <c r="K8" s="9" t="s">
        <v>25</v>
      </c>
      <c r="L8" s="9" t="s">
        <v>25</v>
      </c>
      <c r="M8" s="9">
        <f>G8</f>
        <v>0</v>
      </c>
      <c r="N8" s="9">
        <f>M8</f>
        <v>0</v>
      </c>
    </row>
    <row r="9" spans="2:14" ht="28.5" x14ac:dyDescent="0.25">
      <c r="B9" s="18">
        <v>3</v>
      </c>
      <c r="C9" s="4" t="s">
        <v>28</v>
      </c>
      <c r="D9" s="15"/>
      <c r="E9" s="15"/>
      <c r="F9" s="14" t="s">
        <v>26</v>
      </c>
      <c r="G9" s="16"/>
      <c r="H9" s="9" t="s">
        <v>25</v>
      </c>
      <c r="I9" s="9" t="s">
        <v>25</v>
      </c>
      <c r="J9" s="9" t="s">
        <v>25</v>
      </c>
      <c r="K9" s="9" t="s">
        <v>25</v>
      </c>
      <c r="L9" s="9" t="s">
        <v>25</v>
      </c>
      <c r="M9" s="9">
        <f t="shared" ref="M9:M15" si="0">G9</f>
        <v>0</v>
      </c>
      <c r="N9" s="9">
        <f t="shared" ref="N9:N15" si="1">M9</f>
        <v>0</v>
      </c>
    </row>
    <row r="10" spans="2:14" ht="28.5" x14ac:dyDescent="0.25">
      <c r="B10" s="18">
        <v>4</v>
      </c>
      <c r="C10" s="4" t="s">
        <v>27</v>
      </c>
      <c r="D10" s="15"/>
      <c r="E10" s="15"/>
      <c r="F10" s="14" t="s">
        <v>26</v>
      </c>
      <c r="G10" s="16"/>
      <c r="H10" s="9" t="s">
        <v>25</v>
      </c>
      <c r="I10" s="9" t="s">
        <v>25</v>
      </c>
      <c r="J10" s="9" t="s">
        <v>25</v>
      </c>
      <c r="K10" s="9" t="s">
        <v>25</v>
      </c>
      <c r="L10" s="9" t="s">
        <v>25</v>
      </c>
      <c r="M10" s="9">
        <f t="shared" si="0"/>
        <v>0</v>
      </c>
      <c r="N10" s="9">
        <f t="shared" si="1"/>
        <v>0</v>
      </c>
    </row>
    <row r="11" spans="2:14" ht="28.5" x14ac:dyDescent="0.25">
      <c r="B11" s="18">
        <v>5</v>
      </c>
      <c r="C11" s="4" t="s">
        <v>31</v>
      </c>
      <c r="D11" s="15"/>
      <c r="E11" s="15"/>
      <c r="F11" s="14" t="s">
        <v>26</v>
      </c>
      <c r="G11" s="16"/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9">
        <f t="shared" si="0"/>
        <v>0</v>
      </c>
      <c r="N11" s="9">
        <f t="shared" si="1"/>
        <v>0</v>
      </c>
    </row>
    <row r="12" spans="2:14" ht="28.5" x14ac:dyDescent="0.25">
      <c r="B12" s="18">
        <v>6</v>
      </c>
      <c r="C12" s="4" t="s">
        <v>32</v>
      </c>
      <c r="D12" s="15"/>
      <c r="E12" s="15"/>
      <c r="F12" s="14" t="s">
        <v>26</v>
      </c>
      <c r="G12" s="16"/>
      <c r="H12" s="9" t="s">
        <v>25</v>
      </c>
      <c r="I12" s="9" t="s">
        <v>25</v>
      </c>
      <c r="J12" s="9" t="s">
        <v>25</v>
      </c>
      <c r="K12" s="9" t="s">
        <v>25</v>
      </c>
      <c r="L12" s="9" t="s">
        <v>25</v>
      </c>
      <c r="M12" s="9">
        <f t="shared" si="0"/>
        <v>0</v>
      </c>
      <c r="N12" s="9">
        <f t="shared" si="1"/>
        <v>0</v>
      </c>
    </row>
    <row r="13" spans="2:14" ht="28.5" x14ac:dyDescent="0.25">
      <c r="B13" s="18">
        <v>7</v>
      </c>
      <c r="C13" s="4" t="s">
        <v>79</v>
      </c>
      <c r="D13" s="15"/>
      <c r="E13" s="15"/>
      <c r="F13" s="14" t="s">
        <v>26</v>
      </c>
      <c r="G13" s="16"/>
      <c r="H13" s="9" t="s">
        <v>25</v>
      </c>
      <c r="I13" s="9" t="s">
        <v>25</v>
      </c>
      <c r="J13" s="9" t="s">
        <v>25</v>
      </c>
      <c r="K13" s="9" t="s">
        <v>25</v>
      </c>
      <c r="L13" s="9" t="s">
        <v>25</v>
      </c>
      <c r="M13" s="9">
        <f t="shared" si="0"/>
        <v>0</v>
      </c>
      <c r="N13" s="9">
        <f t="shared" si="1"/>
        <v>0</v>
      </c>
    </row>
    <row r="14" spans="2:14" ht="28.5" x14ac:dyDescent="0.25">
      <c r="B14" s="18">
        <v>8</v>
      </c>
      <c r="C14" s="4" t="s">
        <v>33</v>
      </c>
      <c r="D14" s="15"/>
      <c r="E14" s="15"/>
      <c r="F14" s="14" t="s">
        <v>26</v>
      </c>
      <c r="G14" s="16"/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>
        <f t="shared" si="0"/>
        <v>0</v>
      </c>
      <c r="N14" s="9">
        <f t="shared" si="1"/>
        <v>0</v>
      </c>
    </row>
    <row r="15" spans="2:14" ht="28.5" x14ac:dyDescent="0.25">
      <c r="B15" s="18">
        <v>9</v>
      </c>
      <c r="C15" s="4" t="s">
        <v>34</v>
      </c>
      <c r="D15" s="15"/>
      <c r="E15" s="15"/>
      <c r="F15" s="14" t="s">
        <v>26</v>
      </c>
      <c r="G15" s="16"/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>
        <f t="shared" si="0"/>
        <v>0</v>
      </c>
      <c r="N15" s="9">
        <f t="shared" si="1"/>
        <v>0</v>
      </c>
    </row>
    <row r="16" spans="2:14" ht="14.25" x14ac:dyDescent="0.25">
      <c r="B16" s="18">
        <v>10</v>
      </c>
      <c r="C16" s="4" t="s">
        <v>75</v>
      </c>
      <c r="D16" s="15"/>
      <c r="E16" s="15"/>
      <c r="F16" s="14" t="s">
        <v>26</v>
      </c>
      <c r="G16" s="16"/>
      <c r="H16" s="9" t="s">
        <v>25</v>
      </c>
      <c r="I16" s="9" t="s">
        <v>25</v>
      </c>
      <c r="J16" s="9" t="s">
        <v>25</v>
      </c>
      <c r="K16" s="9" t="s">
        <v>25</v>
      </c>
      <c r="L16" s="9" t="s">
        <v>25</v>
      </c>
      <c r="M16" s="9">
        <f t="shared" ref="M16" si="2">G16</f>
        <v>0</v>
      </c>
      <c r="N16" s="9">
        <f t="shared" ref="N16" si="3">M16</f>
        <v>0</v>
      </c>
    </row>
    <row r="17" spans="2:14" ht="14.25" x14ac:dyDescent="0.25">
      <c r="B17" s="18">
        <v>11</v>
      </c>
      <c r="C17" s="4" t="s">
        <v>49</v>
      </c>
      <c r="D17" s="15"/>
      <c r="E17" s="15"/>
      <c r="F17" s="14">
        <v>300</v>
      </c>
      <c r="G17" s="16"/>
      <c r="H17" s="9" t="s">
        <v>25</v>
      </c>
      <c r="I17" s="9" t="s">
        <v>25</v>
      </c>
      <c r="J17" s="9" t="s">
        <v>25</v>
      </c>
      <c r="K17" s="9" t="s">
        <v>25</v>
      </c>
      <c r="L17" s="9" t="s">
        <v>25</v>
      </c>
      <c r="M17" s="9">
        <f t="shared" ref="M17" si="4">G17</f>
        <v>0</v>
      </c>
      <c r="N17" s="9">
        <f t="shared" ref="N17:N20" si="5">M17</f>
        <v>0</v>
      </c>
    </row>
    <row r="18" spans="2:14" ht="14.25" x14ac:dyDescent="0.25">
      <c r="B18" s="18">
        <v>12</v>
      </c>
      <c r="C18" s="4" t="s">
        <v>36</v>
      </c>
      <c r="D18" s="15"/>
      <c r="E18" s="15"/>
      <c r="F18" s="14">
        <v>6</v>
      </c>
      <c r="G18" s="16"/>
      <c r="H18" s="9" t="s">
        <v>25</v>
      </c>
      <c r="I18" s="9" t="s">
        <v>25</v>
      </c>
      <c r="J18" s="9" t="s">
        <v>25</v>
      </c>
      <c r="K18" s="9" t="s">
        <v>25</v>
      </c>
      <c r="L18" s="9" t="s">
        <v>25</v>
      </c>
      <c r="M18" s="9">
        <f t="shared" ref="M18" si="6">G18</f>
        <v>0</v>
      </c>
      <c r="N18" s="9">
        <f t="shared" si="5"/>
        <v>0</v>
      </c>
    </row>
    <row r="19" spans="2:14" ht="28.5" x14ac:dyDescent="0.25">
      <c r="B19" s="18">
        <v>13</v>
      </c>
      <c r="C19" s="4" t="s">
        <v>71</v>
      </c>
      <c r="D19" s="15"/>
      <c r="E19" s="15"/>
      <c r="F19" s="14">
        <v>4</v>
      </c>
      <c r="G19" s="16"/>
      <c r="H19" s="9" t="s">
        <v>25</v>
      </c>
      <c r="I19" s="9" t="s">
        <v>25</v>
      </c>
      <c r="J19" s="9" t="s">
        <v>25</v>
      </c>
      <c r="K19" s="9" t="s">
        <v>25</v>
      </c>
      <c r="L19" s="9" t="s">
        <v>25</v>
      </c>
      <c r="M19" s="9">
        <f t="shared" ref="M19" si="7">G19</f>
        <v>0</v>
      </c>
      <c r="N19" s="9">
        <f t="shared" si="5"/>
        <v>0</v>
      </c>
    </row>
    <row r="20" spans="2:14" ht="14.25" x14ac:dyDescent="0.25">
      <c r="B20" s="18">
        <v>14</v>
      </c>
      <c r="C20" s="4" t="s">
        <v>78</v>
      </c>
      <c r="D20" s="15"/>
      <c r="E20" s="15"/>
      <c r="F20" s="14" t="s">
        <v>26</v>
      </c>
      <c r="G20" s="16"/>
      <c r="H20" s="9" t="s">
        <v>25</v>
      </c>
      <c r="I20" s="9" t="s">
        <v>25</v>
      </c>
      <c r="J20" s="9" t="s">
        <v>25</v>
      </c>
      <c r="K20" s="9" t="s">
        <v>25</v>
      </c>
      <c r="L20" s="9" t="s">
        <v>25</v>
      </c>
      <c r="M20" s="9">
        <f t="shared" ref="M20" si="8">G20</f>
        <v>0</v>
      </c>
      <c r="N20" s="9">
        <f t="shared" si="5"/>
        <v>0</v>
      </c>
    </row>
    <row r="21" spans="2:14" ht="15" x14ac:dyDescent="0.25">
      <c r="B21" s="18">
        <v>15</v>
      </c>
      <c r="C21" s="4" t="s">
        <v>35</v>
      </c>
      <c r="D21" s="21" t="s">
        <v>65</v>
      </c>
      <c r="E21" s="21" t="s">
        <v>60</v>
      </c>
      <c r="F21" s="21" t="s">
        <v>19</v>
      </c>
      <c r="G21" s="21" t="s">
        <v>22</v>
      </c>
      <c r="H21" s="20" t="s">
        <v>15</v>
      </c>
      <c r="I21" s="20" t="s">
        <v>2</v>
      </c>
      <c r="J21" s="20" t="s">
        <v>3</v>
      </c>
      <c r="K21" s="20" t="s">
        <v>4</v>
      </c>
      <c r="L21" s="20" t="s">
        <v>5</v>
      </c>
      <c r="M21" s="20" t="s">
        <v>14</v>
      </c>
      <c r="N21" s="20" t="s">
        <v>13</v>
      </c>
    </row>
    <row r="22" spans="2:14" ht="14.25" x14ac:dyDescent="0.25">
      <c r="B22" s="18" t="s">
        <v>37</v>
      </c>
      <c r="C22" s="4" t="s">
        <v>50</v>
      </c>
      <c r="D22" s="22" t="s">
        <v>51</v>
      </c>
      <c r="E22" s="4" t="s">
        <v>61</v>
      </c>
      <c r="F22" s="22">
        <v>1</v>
      </c>
      <c r="G22" s="8" t="s">
        <v>25</v>
      </c>
      <c r="H22" s="16"/>
      <c r="I22" s="16"/>
      <c r="J22" s="16"/>
      <c r="K22" s="16"/>
      <c r="L22" s="16"/>
      <c r="M22" s="9">
        <f>SUM(H22:L22)*F22</f>
        <v>0</v>
      </c>
      <c r="N22" s="9">
        <f t="shared" ref="N22:N34" si="9">(($H$6*H22)+($I$6*I22)+($J$6*J22)+($K$6*K22)+($L$6*L22))*F22</f>
        <v>0</v>
      </c>
    </row>
    <row r="23" spans="2:14" ht="14.25" x14ac:dyDescent="0.25">
      <c r="B23" s="18" t="s">
        <v>38</v>
      </c>
      <c r="C23" s="4" t="s">
        <v>57</v>
      </c>
      <c r="D23" s="22" t="s">
        <v>52</v>
      </c>
      <c r="E23" s="4" t="s">
        <v>66</v>
      </c>
      <c r="F23" s="22">
        <v>6</v>
      </c>
      <c r="G23" s="8" t="s">
        <v>25</v>
      </c>
      <c r="H23" s="16"/>
      <c r="I23" s="16"/>
      <c r="J23" s="16"/>
      <c r="K23" s="16"/>
      <c r="L23" s="16"/>
      <c r="M23" s="9">
        <f t="shared" ref="M23:M34" si="10">SUM(H23:L23)*F23</f>
        <v>0</v>
      </c>
      <c r="N23" s="9">
        <f t="shared" si="9"/>
        <v>0</v>
      </c>
    </row>
    <row r="24" spans="2:14" ht="14.25" x14ac:dyDescent="0.25">
      <c r="B24" s="18" t="s">
        <v>39</v>
      </c>
      <c r="C24" s="4" t="s">
        <v>57</v>
      </c>
      <c r="D24" s="22" t="s">
        <v>53</v>
      </c>
      <c r="E24" s="4" t="s">
        <v>67</v>
      </c>
      <c r="F24" s="22">
        <v>9</v>
      </c>
      <c r="G24" s="8" t="s">
        <v>25</v>
      </c>
      <c r="H24" s="16"/>
      <c r="I24" s="16"/>
      <c r="J24" s="16"/>
      <c r="K24" s="16"/>
      <c r="L24" s="16"/>
      <c r="M24" s="9">
        <f t="shared" si="10"/>
        <v>0</v>
      </c>
      <c r="N24" s="9">
        <f t="shared" si="9"/>
        <v>0</v>
      </c>
    </row>
    <row r="25" spans="2:14" ht="14.25" x14ac:dyDescent="0.25">
      <c r="B25" s="18" t="s">
        <v>41</v>
      </c>
      <c r="C25" s="4" t="s">
        <v>63</v>
      </c>
      <c r="D25" s="22" t="s">
        <v>53</v>
      </c>
      <c r="E25" s="4" t="s">
        <v>61</v>
      </c>
      <c r="F25" s="22">
        <v>1</v>
      </c>
      <c r="G25" s="8" t="s">
        <v>25</v>
      </c>
      <c r="H25" s="16"/>
      <c r="I25" s="16"/>
      <c r="J25" s="16"/>
      <c r="K25" s="16"/>
      <c r="L25" s="16"/>
      <c r="M25" s="9">
        <f t="shared" si="10"/>
        <v>0</v>
      </c>
      <c r="N25" s="9">
        <f t="shared" si="9"/>
        <v>0</v>
      </c>
    </row>
    <row r="26" spans="2:14" ht="28.5" x14ac:dyDescent="0.25">
      <c r="B26" s="18" t="s">
        <v>40</v>
      </c>
      <c r="C26" s="4" t="s">
        <v>54</v>
      </c>
      <c r="D26" s="22" t="s">
        <v>52</v>
      </c>
      <c r="E26" s="4" t="s">
        <v>64</v>
      </c>
      <c r="F26" s="22">
        <v>1</v>
      </c>
      <c r="G26" s="8" t="s">
        <v>25</v>
      </c>
      <c r="H26" s="16"/>
      <c r="I26" s="16"/>
      <c r="J26" s="16"/>
      <c r="K26" s="16"/>
      <c r="L26" s="16"/>
      <c r="M26" s="9">
        <f t="shared" si="10"/>
        <v>0</v>
      </c>
      <c r="N26" s="9">
        <f t="shared" si="9"/>
        <v>0</v>
      </c>
    </row>
    <row r="27" spans="2:14" ht="14.25" x14ac:dyDescent="0.25">
      <c r="B27" s="18" t="s">
        <v>43</v>
      </c>
      <c r="C27" s="4" t="s">
        <v>58</v>
      </c>
      <c r="D27" s="22" t="s">
        <v>52</v>
      </c>
      <c r="E27" s="4" t="s">
        <v>61</v>
      </c>
      <c r="F27" s="22">
        <v>1</v>
      </c>
      <c r="G27" s="8" t="s">
        <v>25</v>
      </c>
      <c r="H27" s="16"/>
      <c r="I27" s="16"/>
      <c r="J27" s="16"/>
      <c r="K27" s="16"/>
      <c r="L27" s="16"/>
      <c r="M27" s="9">
        <f t="shared" si="10"/>
        <v>0</v>
      </c>
      <c r="N27" s="9">
        <f t="shared" si="9"/>
        <v>0</v>
      </c>
    </row>
    <row r="28" spans="2:14" ht="14.25" x14ac:dyDescent="0.25">
      <c r="B28" s="18" t="s">
        <v>44</v>
      </c>
      <c r="C28" s="4" t="s">
        <v>55</v>
      </c>
      <c r="D28" s="22" t="s">
        <v>52</v>
      </c>
      <c r="E28" s="4" t="s">
        <v>61</v>
      </c>
      <c r="F28" s="22">
        <v>1</v>
      </c>
      <c r="G28" s="8" t="s">
        <v>25</v>
      </c>
      <c r="H28" s="16"/>
      <c r="I28" s="16"/>
      <c r="J28" s="16"/>
      <c r="K28" s="16"/>
      <c r="L28" s="16"/>
      <c r="M28" s="9">
        <f t="shared" si="10"/>
        <v>0</v>
      </c>
      <c r="N28" s="9">
        <f t="shared" si="9"/>
        <v>0</v>
      </c>
    </row>
    <row r="29" spans="2:14" ht="14.25" x14ac:dyDescent="0.25">
      <c r="B29" s="18" t="s">
        <v>45</v>
      </c>
      <c r="C29" s="4" t="s">
        <v>56</v>
      </c>
      <c r="D29" s="22" t="s">
        <v>52</v>
      </c>
      <c r="E29" s="4" t="s">
        <v>61</v>
      </c>
      <c r="F29" s="22">
        <v>1</v>
      </c>
      <c r="G29" s="8" t="s">
        <v>25</v>
      </c>
      <c r="H29" s="16"/>
      <c r="I29" s="16"/>
      <c r="J29" s="16"/>
      <c r="K29" s="16"/>
      <c r="L29" s="16"/>
      <c r="M29" s="9">
        <f t="shared" si="10"/>
        <v>0</v>
      </c>
      <c r="N29" s="9">
        <f t="shared" si="9"/>
        <v>0</v>
      </c>
    </row>
    <row r="30" spans="2:14" ht="14.25" x14ac:dyDescent="0.25">
      <c r="B30" s="18" t="s">
        <v>42</v>
      </c>
      <c r="C30" s="4" t="s">
        <v>68</v>
      </c>
      <c r="D30" s="22" t="s">
        <v>52</v>
      </c>
      <c r="E30" s="4" t="s">
        <v>61</v>
      </c>
      <c r="F30" s="22">
        <v>1</v>
      </c>
      <c r="G30" s="8" t="s">
        <v>25</v>
      </c>
      <c r="H30" s="16"/>
      <c r="I30" s="16"/>
      <c r="J30" s="16"/>
      <c r="K30" s="16"/>
      <c r="L30" s="16"/>
      <c r="M30" s="9">
        <f t="shared" si="10"/>
        <v>0</v>
      </c>
      <c r="N30" s="9">
        <f t="shared" si="9"/>
        <v>0</v>
      </c>
    </row>
    <row r="31" spans="2:14" ht="14.25" x14ac:dyDescent="0.25">
      <c r="B31" s="18" t="s">
        <v>46</v>
      </c>
      <c r="C31" s="4" t="s">
        <v>69</v>
      </c>
      <c r="D31" s="22" t="s">
        <v>52</v>
      </c>
      <c r="E31" s="4" t="s">
        <v>61</v>
      </c>
      <c r="F31" s="22">
        <v>1</v>
      </c>
      <c r="G31" s="8" t="s">
        <v>25</v>
      </c>
      <c r="H31" s="16"/>
      <c r="I31" s="16"/>
      <c r="J31" s="16"/>
      <c r="K31" s="16"/>
      <c r="L31" s="16"/>
      <c r="M31" s="9">
        <f t="shared" si="10"/>
        <v>0</v>
      </c>
      <c r="N31" s="9">
        <f t="shared" si="9"/>
        <v>0</v>
      </c>
    </row>
    <row r="32" spans="2:14" ht="14.25" x14ac:dyDescent="0.25">
      <c r="B32" s="18" t="s">
        <v>47</v>
      </c>
      <c r="C32" s="4" t="s">
        <v>70</v>
      </c>
      <c r="D32" s="22" t="s">
        <v>52</v>
      </c>
      <c r="E32" s="4" t="s">
        <v>61</v>
      </c>
      <c r="F32" s="22">
        <v>1</v>
      </c>
      <c r="G32" s="8" t="s">
        <v>25</v>
      </c>
      <c r="H32" s="16"/>
      <c r="I32" s="16"/>
      <c r="J32" s="16"/>
      <c r="K32" s="16"/>
      <c r="L32" s="16"/>
      <c r="M32" s="9">
        <f t="shared" si="10"/>
        <v>0</v>
      </c>
      <c r="N32" s="9">
        <f t="shared" si="9"/>
        <v>0</v>
      </c>
    </row>
    <row r="33" spans="2:14" ht="14.25" x14ac:dyDescent="0.25">
      <c r="B33" s="18" t="s">
        <v>72</v>
      </c>
      <c r="C33" s="4" t="s">
        <v>59</v>
      </c>
      <c r="D33" s="22" t="s">
        <v>52</v>
      </c>
      <c r="E33" s="4" t="s">
        <v>61</v>
      </c>
      <c r="F33" s="22">
        <v>2</v>
      </c>
      <c r="G33" s="8" t="s">
        <v>25</v>
      </c>
      <c r="H33" s="16"/>
      <c r="I33" s="16"/>
      <c r="J33" s="16"/>
      <c r="K33" s="16"/>
      <c r="L33" s="16"/>
      <c r="M33" s="9">
        <f t="shared" si="10"/>
        <v>0</v>
      </c>
      <c r="N33" s="9">
        <f t="shared" si="9"/>
        <v>0</v>
      </c>
    </row>
    <row r="34" spans="2:14" ht="28.5" x14ac:dyDescent="0.25">
      <c r="B34" s="18" t="s">
        <v>73</v>
      </c>
      <c r="C34" s="4" t="s">
        <v>59</v>
      </c>
      <c r="D34" s="22" t="s">
        <v>53</v>
      </c>
      <c r="E34" s="4" t="s">
        <v>62</v>
      </c>
      <c r="F34" s="22">
        <v>12</v>
      </c>
      <c r="G34" s="8" t="s">
        <v>25</v>
      </c>
      <c r="H34" s="16"/>
      <c r="I34" s="16"/>
      <c r="J34" s="16"/>
      <c r="K34" s="16"/>
      <c r="L34" s="16"/>
      <c r="M34" s="9">
        <f t="shared" si="10"/>
        <v>0</v>
      </c>
      <c r="N34" s="9">
        <f t="shared" si="9"/>
        <v>0</v>
      </c>
    </row>
    <row r="35" spans="2:14" ht="14.25" x14ac:dyDescent="0.25">
      <c r="B35" s="18" t="s">
        <v>76</v>
      </c>
      <c r="C35" s="4" t="s">
        <v>77</v>
      </c>
      <c r="D35" s="22" t="s">
        <v>52</v>
      </c>
      <c r="E35" s="4" t="s">
        <v>61</v>
      </c>
      <c r="F35" s="22">
        <v>1</v>
      </c>
      <c r="G35" s="8" t="s">
        <v>25</v>
      </c>
      <c r="H35" s="16"/>
      <c r="I35" s="16"/>
      <c r="J35" s="16"/>
      <c r="K35" s="16"/>
      <c r="L35" s="16"/>
      <c r="M35" s="9">
        <f t="shared" ref="M35" si="11">SUM(H35:L35)*F35</f>
        <v>0</v>
      </c>
      <c r="N35" s="9">
        <f t="shared" ref="N35" si="12">(($H$6*H35)+($I$6*I35)+($J$6*J35)+($K$6*K35)+($L$6*L35))*F35</f>
        <v>0</v>
      </c>
    </row>
    <row r="36" spans="2:14" ht="15" x14ac:dyDescent="0.25">
      <c r="B36" s="25" t="s">
        <v>17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10">
        <f>SUM(M7:M20,M22:M35)</f>
        <v>0</v>
      </c>
      <c r="N36" s="10">
        <f>SUM(N7:N20,N22:N35)</f>
        <v>0</v>
      </c>
    </row>
    <row r="37" spans="2:14" ht="15" x14ac:dyDescent="0.25">
      <c r="B37" s="24" t="s">
        <v>16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19">
        <f>N36</f>
        <v>0</v>
      </c>
    </row>
    <row r="38" spans="2:14" ht="15" x14ac:dyDescent="0.25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2:14" ht="14.25" x14ac:dyDescent="0.25">
      <c r="B39" s="26" t="s">
        <v>18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2:14" ht="15" x14ac:dyDescent="0.25">
      <c r="B40" s="27" t="s">
        <v>74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2:14" ht="15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6"/>
      <c r="N41" s="6"/>
    </row>
    <row r="42" spans="2:14" ht="15" x14ac:dyDescent="0.25">
      <c r="B42" s="23" t="s">
        <v>8</v>
      </c>
      <c r="C42" s="23"/>
      <c r="D42" s="13"/>
      <c r="E42" s="13"/>
      <c r="F42" s="7"/>
      <c r="G42" s="12"/>
      <c r="H42" s="23" t="s">
        <v>9</v>
      </c>
      <c r="I42" s="23"/>
      <c r="J42" s="5"/>
      <c r="K42" s="5"/>
      <c r="L42" s="5"/>
      <c r="M42" s="6"/>
      <c r="N42" s="6"/>
    </row>
    <row r="43" spans="2:14" ht="15" x14ac:dyDescent="0.25">
      <c r="B43" s="5"/>
      <c r="C43" s="5"/>
      <c r="D43" s="5"/>
      <c r="E43" s="5"/>
      <c r="F43" s="5"/>
      <c r="G43" s="5"/>
      <c r="H43" s="23" t="s">
        <v>10</v>
      </c>
      <c r="I43" s="23"/>
      <c r="J43" s="5"/>
      <c r="K43" s="5"/>
      <c r="L43" s="5"/>
      <c r="M43" s="6"/>
      <c r="N43" s="6"/>
    </row>
    <row r="44" spans="2:14" ht="15" x14ac:dyDescent="0.25">
      <c r="B44" s="23" t="s">
        <v>11</v>
      </c>
      <c r="C44" s="23"/>
      <c r="D44" s="13"/>
      <c r="E44" s="13"/>
      <c r="F44" s="7"/>
      <c r="G44" s="12"/>
      <c r="H44" s="23" t="s">
        <v>12</v>
      </c>
      <c r="I44" s="23"/>
      <c r="J44" s="5"/>
      <c r="K44" s="5"/>
      <c r="L44" s="5"/>
      <c r="M44" s="6"/>
      <c r="N44" s="6"/>
    </row>
    <row r="45" spans="2:14" ht="15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2:14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sheetProtection password="EB30" sheet="1" objects="1" scenarios="1" formatCells="0" formatColumns="0" formatRows="0"/>
  <mergeCells count="21">
    <mergeCell ref="B1:N1"/>
    <mergeCell ref="B2:N2"/>
    <mergeCell ref="B4:N4"/>
    <mergeCell ref="B5:B6"/>
    <mergeCell ref="F5:F6"/>
    <mergeCell ref="M5:M6"/>
    <mergeCell ref="N5:N6"/>
    <mergeCell ref="G5:G6"/>
    <mergeCell ref="E5:E6"/>
    <mergeCell ref="D5:D6"/>
    <mergeCell ref="B3:C3"/>
    <mergeCell ref="D3:N3"/>
    <mergeCell ref="H43:I43"/>
    <mergeCell ref="B44:C44"/>
    <mergeCell ref="H44:I44"/>
    <mergeCell ref="B37:M37"/>
    <mergeCell ref="B36:L36"/>
    <mergeCell ref="B39:N39"/>
    <mergeCell ref="B40:N40"/>
    <mergeCell ref="B42:C42"/>
    <mergeCell ref="H42:I42"/>
  </mergeCells>
  <conditionalFormatting sqref="I18:L20">
    <cfRule type="cellIs" dxfId="1" priority="3" stopIfTrue="1" operator="equal">
      <formula>"QUOTE FOR ALL ITEMS"</formula>
    </cfRule>
  </conditionalFormatting>
  <conditionalFormatting sqref="M36:N36 N36:N37">
    <cfRule type="cellIs" dxfId="0" priority="1" stopIfTrue="1" operator="equal">
      <formula>"QUOTE FOR ALL ITEMS"</formula>
    </cfRule>
  </conditionalFormatting>
  <pageMargins left="0.25" right="0" top="0.5" bottom="0.25" header="0" footer="0"/>
  <pageSetup paperSize="8" scale="59" orientation="landscape" r:id="rId1"/>
  <ignoredErrors>
    <ignoredError sqref="N37 N23:N24 N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Bid Indicative Price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Pramod.Kumar</dc:creator>
  <cp:lastModifiedBy>SHREYA GUPTA</cp:lastModifiedBy>
  <cp:lastPrinted>2023-12-14T11:43:04Z</cp:lastPrinted>
  <dcterms:created xsi:type="dcterms:W3CDTF">2015-08-13T06:45:58Z</dcterms:created>
  <dcterms:modified xsi:type="dcterms:W3CDTF">2024-06-21T07:39:04Z</dcterms:modified>
</cp:coreProperties>
</file>